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Contable\"/>
    </mc:Choice>
  </mc:AlternateContent>
  <xr:revisionPtr revIDLastSave="0" documentId="13_ncr:1_{006359D5-091F-4A1F-8DDC-BF94A3506A0B}" xr6:coauthVersionLast="47" xr6:coauthVersionMax="47" xr10:uidLastSave="{00000000-0000-0000-0000-000000000000}"/>
  <bookViews>
    <workbookView xWindow="-120" yWindow="-120" windowWidth="29040" windowHeight="15720" xr2:uid="{92092CE6-BC80-4145-901E-0F2454A6E4B1}"/>
  </bookViews>
  <sheets>
    <sheet name="CORTE SEP 26" sheetId="1" r:id="rId1"/>
  </sheets>
  <definedNames>
    <definedName name="_xlnm.Print_Area" localSheetId="0">'CORTE SEP 26'!$A$1:$P$87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79" i="1" l="1"/>
  <c r="N77" i="1"/>
  <c r="H75" i="1"/>
  <c r="H70" i="1"/>
  <c r="N72" i="1"/>
  <c r="H65" i="1"/>
  <c r="H59" i="1"/>
  <c r="N64" i="1"/>
  <c r="H51" i="1"/>
  <c r="H44" i="1"/>
  <c r="N43" i="1"/>
  <c r="N36" i="1"/>
  <c r="H40" i="1"/>
  <c r="N33" i="1"/>
  <c r="N30" i="1"/>
  <c r="N26" i="1"/>
  <c r="H33" i="1"/>
  <c r="N23" i="1"/>
  <c r="H19" i="1"/>
  <c r="H15" i="1"/>
  <c r="N18" i="1"/>
  <c r="N38" i="1" l="1"/>
  <c r="N44" i="1" s="1"/>
  <c r="N73" i="1"/>
  <c r="N79" i="1" l="1"/>
</calcChain>
</file>

<file path=xl/sharedStrings.xml><?xml version="1.0" encoding="utf-8"?>
<sst xmlns="http://schemas.openxmlformats.org/spreadsheetml/2006/main" count="119" uniqueCount="111">
  <si>
    <t>Municipio de Chihuahua</t>
  </si>
  <si>
    <t>Tesorería Municipal</t>
  </si>
  <si>
    <t>Estado de Movimientos de Ingresos y Egresos del 01 de Enero al 30 de Septiembre de 2026</t>
  </si>
  <si>
    <t>(Cifras Expresadas en Pesos)</t>
  </si>
  <si>
    <t>I  N  G  R  E  S  O  S</t>
  </si>
  <si>
    <t>Impuestos</t>
  </si>
  <si>
    <t>Participaciones</t>
  </si>
  <si>
    <t>Predial</t>
  </si>
  <si>
    <t>Fondo General</t>
  </si>
  <si>
    <t>Traslación de Dominio de Bienes Inmuebles</t>
  </si>
  <si>
    <t>Fondo de Fiscalización</t>
  </si>
  <si>
    <t>Espectáculos Públicos</t>
  </si>
  <si>
    <t>Fondo del Fomento Municipal</t>
  </si>
  <si>
    <t xml:space="preserve">Multas </t>
  </si>
  <si>
    <t>Impuesto Especial Sobre Producción y Servicios</t>
  </si>
  <si>
    <t>Recargos</t>
  </si>
  <si>
    <t>IEPS Gasolina y Diesel</t>
  </si>
  <si>
    <t>Actos de Ejecución</t>
  </si>
  <si>
    <t>ISR Participable</t>
  </si>
  <si>
    <t>Fondo de Administración de Impuesto Predial</t>
  </si>
  <si>
    <t>Contribuciones de Mejoras</t>
  </si>
  <si>
    <t>Fondo de Estabilización</t>
  </si>
  <si>
    <t>Universitario</t>
  </si>
  <si>
    <t xml:space="preserve"> </t>
  </si>
  <si>
    <t>ISR Bienes Inmuebles</t>
  </si>
  <si>
    <t>Contribuciones Especiales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</si>
  <si>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</si>
  <si>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</si>
  <si>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</si>
  <si>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</si>
  <si>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</si>
  <si>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</si>
  <si>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</si>
  <si>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</si>
  <si>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Legalización de Firmas y Certificados</t>
  </si>
  <si>
    <t>Convenios</t>
  </si>
  <si>
    <t>Permisos Gobernación</t>
  </si>
  <si>
    <t>Convenios y Subsidios</t>
  </si>
  <si>
    <t>Aseo Urbano</t>
  </si>
  <si>
    <t>Alumbrado Público</t>
  </si>
  <si>
    <t>Incentivos de Colaboración Fiscal</t>
  </si>
  <si>
    <t>Fijación de Anuncios y Propaganda Comercial</t>
  </si>
  <si>
    <t>Impuesto sobre Automóviles Nuevos</t>
  </si>
  <si>
    <t>Otros Conceptos</t>
  </si>
  <si>
    <t>Fondo de Compensación ISAN</t>
  </si>
  <si>
    <t>Protección Protección Civil</t>
  </si>
  <si>
    <t>Vigilancia Especial</t>
  </si>
  <si>
    <t>Vehiculos de Procedencia Extranjera</t>
  </si>
  <si>
    <t>Operación de Máquinas</t>
  </si>
  <si>
    <t>Vehículos de Procedencia Extranjera</t>
  </si>
  <si>
    <t>Productos</t>
  </si>
  <si>
    <t>Empréstitos</t>
  </si>
  <si>
    <t>Enajenación de Muebles e Inmuebles</t>
  </si>
  <si>
    <t>Emprétitos</t>
  </si>
  <si>
    <t>Arrendamiento de Inmuebles</t>
  </si>
  <si>
    <t>Rendimientos Financieros</t>
  </si>
  <si>
    <t>Suman los Ingresos</t>
  </si>
  <si>
    <t>Rendimientos Financieros FAFM</t>
  </si>
  <si>
    <t>Cuentas de Balance</t>
  </si>
  <si>
    <t>Rendimientos Financieros FAISM</t>
  </si>
  <si>
    <t>Existencia Anterior</t>
  </si>
  <si>
    <t>Aprovechamientos</t>
  </si>
  <si>
    <t>Caja y Bancos</t>
  </si>
  <si>
    <t>Fondos</t>
  </si>
  <si>
    <t>Otros Aprovechamientos</t>
  </si>
  <si>
    <t>Sumas Iguales</t>
  </si>
  <si>
    <t>E  G  R  E  S  O  S</t>
  </si>
  <si>
    <t>Subsidios Sector Social y Privado O Entidades Federativas y Municipios</t>
  </si>
  <si>
    <t>Bienes, Servicios e Infraestructura Pública</t>
  </si>
  <si>
    <t>Otros Subsidios</t>
  </si>
  <si>
    <t>Prestación de Servicios Públicos</t>
  </si>
  <si>
    <t>Subsidios y Transferencias para Paramunicipales</t>
  </si>
  <si>
    <t>Recolección y Concesiones</t>
  </si>
  <si>
    <t>Desempeño de las Funciones de Gobierno</t>
  </si>
  <si>
    <t>Espacios Públicos</t>
  </si>
  <si>
    <t>Fomento, Promoción y Servicios para el Desarrollo Económico y Social</t>
  </si>
  <si>
    <t>Medio Ambiente y Ecología</t>
  </si>
  <si>
    <t>Fomento al Sector Empresarial</t>
  </si>
  <si>
    <t>Protección Civil</t>
  </si>
  <si>
    <t>Fomento Desarrollo Turistico</t>
  </si>
  <si>
    <t>Seguridad Pública y Sociedad</t>
  </si>
  <si>
    <t>Fomento al Desarrollo Rural</t>
  </si>
  <si>
    <t>Funciones de Gobierno</t>
  </si>
  <si>
    <t>Apoyos por Incentivos Fiscales</t>
  </si>
  <si>
    <t>Desarrollo Social</t>
  </si>
  <si>
    <t>Desastres Naturales</t>
  </si>
  <si>
    <t>Desarrollo Económico</t>
  </si>
  <si>
    <t>Atención al Rezago Social</t>
  </si>
  <si>
    <t>Desarrollo Educativo</t>
  </si>
  <si>
    <t>Administrativos y de Apoyo a la Gestión Presupuestaria</t>
  </si>
  <si>
    <t>Fomento a la Salud</t>
  </si>
  <si>
    <t>Mejoras al Egreso e Ingreso</t>
  </si>
  <si>
    <t>Deporte y Desarrollo de la Capacidades Físicas</t>
  </si>
  <si>
    <t>Apoyos a la Función Pública</t>
  </si>
  <si>
    <t>Protección de la Diversidad Biológica</t>
  </si>
  <si>
    <t>Obligaciones y Resoluciones Jurisdiccional</t>
  </si>
  <si>
    <t>Proyectos de Inversión en Infraestructura y Obra Pública</t>
  </si>
  <si>
    <t>Unidades Deportivas</t>
  </si>
  <si>
    <t>Desarrollo Urbano y Ecología</t>
  </si>
  <si>
    <t>Planeación, Seguimiento y Evaluación de Políticas Públicas</t>
  </si>
  <si>
    <t>Infraestructura Vial</t>
  </si>
  <si>
    <t>Urbanización</t>
  </si>
  <si>
    <t>Investigación Fundamental</t>
  </si>
  <si>
    <t>Pensiones y Jubilaciones</t>
  </si>
  <si>
    <t>Suman los Egresos</t>
  </si>
  <si>
    <t>Previsión y Seguridad Social</t>
  </si>
  <si>
    <t>Existencia Actual</t>
  </si>
  <si>
    <t>Costo Financiero, Deuda o Apoyos a Deudores</t>
  </si>
  <si>
    <t>Amortización de la Deuda</t>
  </si>
  <si>
    <t>Gastos de la Deuda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</si>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</sst>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3" fontId="8" fillId="2" borderId="0" xfId="0" applyNumberFormat="1" applyFont="1" applyFill="1"/>
    <xf numFmtId="0" fontId="9" fillId="2" borderId="0" xfId="0" applyFont="1" applyFill="1"/>
    <xf numFmtId="164" fontId="0" fillId="2" borderId="0" xfId="1" applyNumberFormat="1" applyFont="1" applyFill="1" applyBorder="1" applyAlignment="1"/>
    <xf numFmtId="164" fontId="2" fillId="2" borderId="0" xfId="1" applyNumberFormat="1" applyFont="1" applyFill="1" applyBorder="1"/>
    <xf numFmtId="0" fontId="0" fillId="2" borderId="4" xfId="0" applyFill="1" applyBorder="1"/>
    <xf numFmtId="43" fontId="8" fillId="2" borderId="0" xfId="0" applyNumberFormat="1" applyFont="1" applyFill="1"/>
    <xf numFmtId="43" fontId="0" fillId="2" borderId="0" xfId="1" applyFont="1" applyFill="1" applyBorder="1"/>
    <xf numFmtId="43" fontId="8" fillId="2" borderId="0" xfId="1" applyFont="1" applyFill="1" applyBorder="1"/>
    <xf numFmtId="3" fontId="5" fillId="3" borderId="0" xfId="0" applyNumberFormat="1" applyFont="1" applyFill="1"/>
    <xf numFmtId="3" fontId="8" fillId="3" borderId="0" xfId="0" applyNumberFormat="1" applyFont="1" applyFill="1"/>
    <xf numFmtId="3" fontId="3" fillId="3" borderId="0" xfId="0" applyNumberFormat="1" applyFont="1" applyFill="1"/>
    <xf numFmtId="3" fontId="9" fillId="3" borderId="0" xfId="0" applyNumberFormat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3" fontId="2" fillId="3" borderId="0" xfId="0" applyNumberFormat="1" applyFont="1" applyFill="1"/>
    <xf numFmtId="3" fontId="5" fillId="0" borderId="0" xfId="0" applyNumberFormat="1" applyFont="1"/>
    <xf numFmtId="43" fontId="0" fillId="2" borderId="0" xfId="0" applyNumberFormat="1" applyFill="1"/>
    <xf numFmtId="3" fontId="10" fillId="3" borderId="0" xfId="0" applyNumberFormat="1" applyFont="1" applyFill="1"/>
    <xf numFmtId="3" fontId="0" fillId="3" borderId="0" xfId="0" applyNumberFormat="1" applyFill="1"/>
    <xf numFmtId="3" fontId="8" fillId="0" borderId="0" xfId="0" applyNumberFormat="1" applyFont="1"/>
    <xf numFmtId="3" fontId="10" fillId="2" borderId="0" xfId="0" applyNumberFormat="1" applyFont="1" applyFill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0" fontId="8" fillId="2" borderId="9" xfId="0" applyFont="1" applyFill="1" applyBorder="1" applyAlignment="1">
      <alignment horizontal="left"/>
    </xf>
    <xf numFmtId="0" fontId="2" fillId="2" borderId="10" xfId="0" applyFont="1" applyFill="1" applyBorder="1"/>
    <xf numFmtId="0" fontId="6" fillId="2" borderId="10" xfId="0" applyFont="1" applyFill="1" applyBorder="1"/>
    <xf numFmtId="0" fontId="0" fillId="2" borderId="10" xfId="0" applyFill="1" applyBorder="1"/>
    <xf numFmtId="3" fontId="8" fillId="2" borderId="10" xfId="0" applyNumberFormat="1" applyFont="1" applyFill="1" applyBorder="1"/>
    <xf numFmtId="3" fontId="5" fillId="2" borderId="10" xfId="0" applyNumberFormat="1" applyFont="1" applyFill="1" applyBorder="1"/>
    <xf numFmtId="3" fontId="2" fillId="2" borderId="10" xfId="0" applyNumberFormat="1" applyFont="1" applyFill="1" applyBorder="1"/>
    <xf numFmtId="3" fontId="10" fillId="2" borderId="10" xfId="0" applyNumberFormat="1" applyFont="1" applyFill="1" applyBorder="1"/>
    <xf numFmtId="0" fontId="6" fillId="2" borderId="11" xfId="0" applyFont="1" applyFill="1" applyBorder="1"/>
  </cellXfs>
  <cellStyles count="3">
    <cellStyle name="Millares" xfId="1" builtinId="3"/>
    <cellStyle name="Normal" xfId="0" builtinId="0"/>
    <cellStyle name="Normal 2" xfId="2" xr:uid="{FAEBB9DF-D3FE-4071-9E9B-5D4C141A9F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200526</xdr:colOff>
      <xdr:row>85</xdr:row>
      <xdr:rowOff>0</xdr:rowOff>
    </xdr:from>
    <xdr:to>
      <xdr:col>15</xdr:col>
      <xdr:colOff>51901</xdr:colOff>
      <xdr:row>86</xdr:row>
      <xdr:rowOff>119063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CF9D154-B20D-4CF8-A23A-0D50F919772D}"/>
            </a:ext>
          </a:extLst>
        </xdr:cNvPr>
        <xdr:cNvSpPr txBox="1">
          <a:spLocks noChangeArrowheads="1"/>
        </xdr:cNvSpPr>
      </xdr:nvSpPr>
      <xdr:spPr bwMode="auto">
        <a:xfrm>
          <a:off x="371976" y="15335250"/>
          <a:ext cx="13234000" cy="3190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Lic. Marco Antonio Bonilla Mendoza            </a:t>
          </a:r>
          <a:r>
            <a:rPr lang="es-MX" sz="1000" b="1" i="0" baseline="0"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	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Luis Abraham Villegas Escandón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80</xdr:row>
      <xdr:rowOff>11906</xdr:rowOff>
    </xdr:from>
    <xdr:to>
      <xdr:col>14</xdr:col>
      <xdr:colOff>119741</xdr:colOff>
      <xdr:row>80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D716A73-D6A3-4D77-811C-B24C8212ABEF}"/>
            </a:ext>
          </a:extLst>
        </xdr:cNvPr>
        <xdr:cNvSpPr txBox="1">
          <a:spLocks noChangeArrowheads="1"/>
        </xdr:cNvSpPr>
      </xdr:nvSpPr>
      <xdr:spPr bwMode="auto">
        <a:xfrm>
          <a:off x="473868" y="14347031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                                             Tesorera Municipal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11</xdr:col>
      <xdr:colOff>3071328</xdr:colOff>
      <xdr:row>79</xdr:row>
      <xdr:rowOff>155511</xdr:rowOff>
    </xdr:from>
    <xdr:to>
      <xdr:col>13</xdr:col>
      <xdr:colOff>1057374</xdr:colOff>
      <xdr:row>85</xdr:row>
      <xdr:rowOff>22785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EA7CA9-BDBC-48F9-BE3B-A3E3AECD8C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4653" y="14300136"/>
          <a:ext cx="2538996" cy="10578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436C6-6F58-44AA-97F4-3A0D75EC7E76}">
  <sheetPr>
    <pageSetUpPr fitToPage="1"/>
  </sheetPr>
  <dimension ref="B1:S87"/>
  <sheetViews>
    <sheetView tabSelected="1" view="pageBreakPreview" topLeftCell="A55" zoomScale="91" zoomScaleNormal="70" zoomScaleSheetLayoutView="91" workbookViewId="0">
      <selection activeCell="O16" sqref="O16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8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N9" s="18"/>
      <c r="O9" s="11"/>
      <c r="P9" s="19"/>
    </row>
    <row r="10" spans="2:17" ht="13.5" customHeight="1" x14ac:dyDescent="0.25">
      <c r="B10" s="9"/>
      <c r="C10" s="17"/>
      <c r="E10" s="20" t="s">
        <v>7</v>
      </c>
      <c r="F10" s="21"/>
      <c r="G10" s="22">
        <v>1555911331</v>
      </c>
      <c r="I10" s="18"/>
      <c r="L10" s="22" t="s">
        <v>8</v>
      </c>
      <c r="M10" s="22">
        <v>1196772548</v>
      </c>
      <c r="O10" s="11"/>
      <c r="P10" s="19"/>
    </row>
    <row r="11" spans="2:17" ht="13.5" customHeight="1" x14ac:dyDescent="0.25">
      <c r="B11" s="9"/>
      <c r="C11" s="17"/>
      <c r="E11" s="20" t="s">
        <v>9</v>
      </c>
      <c r="F11" s="21"/>
      <c r="G11" s="22">
        <v>418716272</v>
      </c>
      <c r="H11" s="18"/>
      <c r="I11" s="18"/>
      <c r="L11" s="5" t="s">
        <v>10</v>
      </c>
      <c r="M11" s="22">
        <v>78038615</v>
      </c>
      <c r="O11" s="11"/>
      <c r="P11" s="19"/>
    </row>
    <row r="12" spans="2:17" ht="13.5" customHeight="1" x14ac:dyDescent="0.25">
      <c r="B12" s="9"/>
      <c r="C12" s="17"/>
      <c r="E12" s="20" t="s">
        <v>11</v>
      </c>
      <c r="F12" s="21"/>
      <c r="G12" s="22">
        <v>8095310</v>
      </c>
      <c r="H12" s="18"/>
      <c r="I12" s="1"/>
      <c r="L12" s="22" t="s">
        <v>12</v>
      </c>
      <c r="M12" s="22">
        <v>226361435</v>
      </c>
      <c r="N12" s="5"/>
      <c r="O12" s="11"/>
      <c r="P12" s="19"/>
    </row>
    <row r="13" spans="2:17" ht="13.5" customHeight="1" x14ac:dyDescent="0.25">
      <c r="B13" s="9"/>
      <c r="C13" s="17"/>
      <c r="E13" s="20" t="s">
        <v>13</v>
      </c>
      <c r="F13" s="21"/>
      <c r="G13" s="22">
        <v>18261693</v>
      </c>
      <c r="H13" s="18"/>
      <c r="J13" s="18"/>
      <c r="L13" s="22" t="s">
        <v>14</v>
      </c>
      <c r="M13" s="22">
        <v>27814911</v>
      </c>
      <c r="N13" s="5"/>
      <c r="O13" s="11"/>
      <c r="P13" s="19"/>
      <c r="Q13" s="20"/>
    </row>
    <row r="14" spans="2:17" ht="13.5" customHeight="1" x14ac:dyDescent="0.25">
      <c r="B14" s="9"/>
      <c r="E14" s="20" t="s">
        <v>15</v>
      </c>
      <c r="F14" s="21"/>
      <c r="G14" s="22">
        <v>153410803</v>
      </c>
      <c r="H14" s="18"/>
      <c r="J14" s="18"/>
      <c r="L14" s="22" t="s">
        <v>16</v>
      </c>
      <c r="M14" s="22">
        <v>41953807</v>
      </c>
      <c r="O14" s="11"/>
      <c r="P14" s="19"/>
      <c r="Q14" s="20"/>
    </row>
    <row r="15" spans="2:17" ht="13.5" customHeight="1" x14ac:dyDescent="0.25">
      <c r="B15" s="9"/>
      <c r="C15" s="23"/>
      <c r="E15" s="20" t="s">
        <v>17</v>
      </c>
      <c r="F15" s="21"/>
      <c r="G15" s="22">
        <v>5162819</v>
      </c>
      <c r="H15" s="18">
        <f>SUM(G10:G16)</f>
        <v>2159558228</v>
      </c>
      <c r="L15" s="22" t="s">
        <v>18</v>
      </c>
      <c r="M15" s="22">
        <v>161044211</v>
      </c>
      <c r="O15" s="11"/>
      <c r="P15" s="19"/>
      <c r="Q15" s="20"/>
    </row>
    <row r="16" spans="2:17" ht="13.5" customHeight="1" x14ac:dyDescent="0.2">
      <c r="B16" s="9"/>
      <c r="C16" s="23"/>
      <c r="E16" s="20"/>
      <c r="F16" s="21"/>
      <c r="G16" s="22"/>
      <c r="L16" s="22" t="s">
        <v>19</v>
      </c>
      <c r="M16" s="22">
        <v>80095764</v>
      </c>
      <c r="O16" s="11"/>
      <c r="P16" s="19"/>
      <c r="Q16" s="20"/>
    </row>
    <row r="17" spans="2:17" ht="13.5" customHeight="1" x14ac:dyDescent="0.25">
      <c r="B17" s="9"/>
      <c r="C17" s="17" t="s">
        <v>20</v>
      </c>
      <c r="E17" s="20"/>
      <c r="F17" s="21"/>
      <c r="G17" s="22"/>
      <c r="L17" s="22" t="s">
        <v>21</v>
      </c>
      <c r="M17" s="22">
        <v>58045972</v>
      </c>
      <c r="O17" s="11"/>
      <c r="P17" s="19"/>
      <c r="Q17" s="20"/>
    </row>
    <row r="18" spans="2:17" ht="13.5" customHeight="1" x14ac:dyDescent="0.25">
      <c r="B18" s="9"/>
      <c r="E18" s="20" t="s">
        <v>22</v>
      </c>
      <c r="F18" s="21"/>
      <c r="G18" s="22">
        <v>70432662</v>
      </c>
      <c r="H18" s="18" t="s">
        <v>23</v>
      </c>
      <c r="L18" s="22" t="s">
        <v>24</v>
      </c>
      <c r="M18" s="22">
        <v>5300887</v>
      </c>
      <c r="N18" s="18">
        <f>SUM(M10:M18)</f>
        <v>1875428150</v>
      </c>
      <c r="O18" s="11"/>
      <c r="P18" s="19"/>
      <c r="Q18" s="20"/>
    </row>
    <row r="19" spans="2:17" ht="13.5" customHeight="1" x14ac:dyDescent="0.25">
      <c r="B19" s="9"/>
      <c r="E19" s="5" t="s">
        <v>25</v>
      </c>
      <c r="F19" s="24"/>
      <c r="G19" s="22">
        <v>40697187</v>
      </c>
      <c r="H19" s="18">
        <f>SUM(G18:G19)</f>
        <v>111129849</v>
      </c>
      <c r="O19" s="11"/>
      <c r="P19" s="19"/>
    </row>
    <row r="20" spans="2:17" ht="13.5" customHeight="1" x14ac:dyDescent="0.25">
      <c r="B20" s="9"/>
      <c r="J20" s="18" t="s">
        <v>26</v>
      </c>
      <c r="O20" s="11"/>
      <c r="P20" s="19"/>
      <c r="Q20" s="20"/>
    </row>
    <row r="21" spans="2:17" ht="13.5" customHeight="1" x14ac:dyDescent="0.25">
      <c r="B21" s="9"/>
      <c r="C21" s="17" t="s">
        <v>27</v>
      </c>
      <c r="D21" s="5"/>
      <c r="E21" s="5"/>
      <c r="F21" s="25"/>
      <c r="G21" s="22"/>
      <c r="L21" s="22" t="s">
        <v>28</v>
      </c>
      <c r="M21" s="22">
        <v>771558091</v>
      </c>
      <c r="O21" s="11"/>
      <c r="P21" s="19"/>
      <c r="Q21" s="22"/>
    </row>
    <row r="22" spans="2:17" ht="13.5" customHeight="1" x14ac:dyDescent="0.25">
      <c r="B22" s="26"/>
      <c r="C22" s="23"/>
      <c r="D22" s="17"/>
      <c r="E22" s="20" t="s">
        <v>29</v>
      </c>
      <c r="F22" s="21"/>
      <c r="G22" s="22">
        <v>5530544</v>
      </c>
      <c r="L22" s="22" t="s">
        <v>30</v>
      </c>
      <c r="M22" s="22">
        <v>99407059</v>
      </c>
      <c r="O22" s="11"/>
      <c r="P22" s="19"/>
      <c r="Q22" s="22"/>
    </row>
    <row r="23" spans="2:17" ht="13.5" customHeight="1" x14ac:dyDescent="0.25">
      <c r="B23" s="26"/>
      <c r="C23" s="23"/>
      <c r="D23" s="17"/>
      <c r="E23" s="20" t="s">
        <v>31</v>
      </c>
      <c r="F23" s="21"/>
      <c r="G23" s="22">
        <v>171574</v>
      </c>
      <c r="H23" s="20"/>
      <c r="L23" s="22" t="s">
        <v>32</v>
      </c>
      <c r="M23" s="22">
        <v>229250468</v>
      </c>
      <c r="N23" s="18">
        <f>SUM(M21:M23)</f>
        <v>1100215618</v>
      </c>
      <c r="O23" s="11"/>
      <c r="P23" s="19"/>
      <c r="Q23" s="22"/>
    </row>
    <row r="24" spans="2:17" ht="13.5" customHeight="1" x14ac:dyDescent="0.25">
      <c r="B24" s="26"/>
      <c r="C24" s="5"/>
      <c r="D24" s="17"/>
      <c r="E24" s="20" t="s">
        <v>33</v>
      </c>
      <c r="F24" s="21"/>
      <c r="G24" s="22">
        <v>87773753</v>
      </c>
      <c r="H24" s="27"/>
      <c r="O24" s="11"/>
      <c r="P24" s="19"/>
      <c r="Q24" s="22"/>
    </row>
    <row r="25" spans="2:17" ht="13.5" customHeight="1" x14ac:dyDescent="0.25">
      <c r="B25" s="26"/>
      <c r="C25" s="5"/>
      <c r="D25" s="17"/>
      <c r="E25" s="20" t="s">
        <v>34</v>
      </c>
      <c r="F25" s="21"/>
      <c r="G25" s="22">
        <v>25899827</v>
      </c>
      <c r="H25" s="20"/>
      <c r="J25" s="18" t="s">
        <v>35</v>
      </c>
      <c r="L25" s="22"/>
      <c r="M25" s="22"/>
      <c r="O25" s="11"/>
      <c r="P25" s="19"/>
      <c r="Q25" s="22"/>
    </row>
    <row r="26" spans="2:17" ht="13.5" customHeight="1" x14ac:dyDescent="0.25">
      <c r="B26" s="9"/>
      <c r="C26" s="5"/>
      <c r="E26" s="20" t="s">
        <v>36</v>
      </c>
      <c r="F26" s="21"/>
      <c r="G26" s="22">
        <v>13572571</v>
      </c>
      <c r="H26" s="20"/>
      <c r="L26" s="22" t="s">
        <v>37</v>
      </c>
      <c r="M26" s="22">
        <v>31082365</v>
      </c>
      <c r="N26" s="18">
        <f>+M26</f>
        <v>31082365</v>
      </c>
      <c r="O26" s="11"/>
      <c r="P26" s="19"/>
      <c r="Q26" s="22"/>
    </row>
    <row r="27" spans="2:17" ht="13.5" customHeight="1" x14ac:dyDescent="0.2">
      <c r="B27" s="9"/>
      <c r="C27" s="5"/>
      <c r="D27" s="5"/>
      <c r="E27" s="20" t="s">
        <v>38</v>
      </c>
      <c r="F27" s="21"/>
      <c r="G27" s="22">
        <v>30788834</v>
      </c>
      <c r="H27" s="20"/>
      <c r="O27" s="11"/>
      <c r="P27" s="19"/>
    </row>
    <row r="28" spans="2:17" ht="13.5" customHeight="1" x14ac:dyDescent="0.25">
      <c r="B28" s="9"/>
      <c r="E28" s="20" t="s">
        <v>39</v>
      </c>
      <c r="F28" s="21"/>
      <c r="G28" s="22">
        <v>358022007</v>
      </c>
      <c r="J28" s="18" t="s">
        <v>40</v>
      </c>
      <c r="O28" s="11"/>
      <c r="Q28" s="22"/>
    </row>
    <row r="29" spans="2:17" ht="13.5" customHeight="1" x14ac:dyDescent="0.2">
      <c r="B29" s="9"/>
      <c r="E29" s="5" t="s">
        <v>41</v>
      </c>
      <c r="F29" s="21"/>
      <c r="G29" s="22">
        <v>6375397</v>
      </c>
      <c r="L29" s="22" t="s">
        <v>42</v>
      </c>
      <c r="M29" s="22">
        <v>18594103</v>
      </c>
      <c r="O29" s="11"/>
      <c r="Q29" s="22"/>
    </row>
    <row r="30" spans="2:17" ht="13.5" customHeight="1" x14ac:dyDescent="0.25">
      <c r="B30" s="9"/>
      <c r="C30" s="5"/>
      <c r="E30" s="20" t="s">
        <v>43</v>
      </c>
      <c r="F30" s="21"/>
      <c r="G30" s="22">
        <v>9946812</v>
      </c>
      <c r="L30" s="22" t="s">
        <v>44</v>
      </c>
      <c r="M30" s="22">
        <v>4717735</v>
      </c>
      <c r="N30" s="18">
        <f>SUM(M29:M30)</f>
        <v>23311838</v>
      </c>
      <c r="O30" s="11"/>
      <c r="Q30" s="22"/>
    </row>
    <row r="31" spans="2:17" ht="13.5" customHeight="1" x14ac:dyDescent="0.2">
      <c r="B31" s="9"/>
      <c r="C31" s="5"/>
      <c r="E31" s="20" t="s">
        <v>45</v>
      </c>
      <c r="F31" s="21"/>
      <c r="G31" s="22">
        <v>4527307</v>
      </c>
      <c r="O31" s="11"/>
      <c r="Q31" s="22"/>
    </row>
    <row r="32" spans="2:17" ht="13.5" customHeight="1" x14ac:dyDescent="0.25">
      <c r="B32" s="9"/>
      <c r="C32" s="5"/>
      <c r="E32" s="20" t="s">
        <v>46</v>
      </c>
      <c r="F32" s="21"/>
      <c r="G32" s="22">
        <v>13294493</v>
      </c>
      <c r="J32" s="18" t="s">
        <v>47</v>
      </c>
      <c r="O32" s="11"/>
      <c r="Q32" s="22"/>
    </row>
    <row r="33" spans="2:19" ht="13.5" customHeight="1" x14ac:dyDescent="0.25">
      <c r="B33" s="9"/>
      <c r="C33" s="5"/>
      <c r="E33" s="20" t="s">
        <v>48</v>
      </c>
      <c r="F33" s="21"/>
      <c r="G33" s="22">
        <v>6127123</v>
      </c>
      <c r="H33" s="18">
        <f>SUM(G22:G33)</f>
        <v>562030242</v>
      </c>
      <c r="L33" s="22" t="s">
        <v>49</v>
      </c>
      <c r="M33" s="22">
        <v>477023</v>
      </c>
      <c r="N33" s="18">
        <f>SUM(M32:M33)</f>
        <v>477023</v>
      </c>
      <c r="O33" s="11"/>
      <c r="Q33" s="22"/>
    </row>
    <row r="34" spans="2:19" ht="13.5" customHeight="1" x14ac:dyDescent="0.2">
      <c r="B34" s="9"/>
      <c r="O34" s="11"/>
      <c r="Q34" s="22"/>
    </row>
    <row r="35" spans="2:19" ht="13.5" customHeight="1" x14ac:dyDescent="0.25">
      <c r="B35" s="9"/>
      <c r="D35" s="17" t="s">
        <v>50</v>
      </c>
      <c r="H35" s="5"/>
      <c r="J35" s="18" t="s">
        <v>51</v>
      </c>
      <c r="O35" s="11"/>
      <c r="Q35" s="22"/>
    </row>
    <row r="36" spans="2:19" ht="13.5" customHeight="1" x14ac:dyDescent="0.25">
      <c r="B36" s="9"/>
      <c r="D36" s="5"/>
      <c r="E36" s="20" t="s">
        <v>52</v>
      </c>
      <c r="F36" s="22"/>
      <c r="G36" s="22">
        <v>26774674</v>
      </c>
      <c r="H36" s="5"/>
      <c r="L36" s="22" t="s">
        <v>53</v>
      </c>
      <c r="M36" s="22">
        <v>500000000</v>
      </c>
      <c r="N36" s="18">
        <f>SUM(M35:M36)</f>
        <v>500000000</v>
      </c>
      <c r="O36" s="11"/>
      <c r="P36" s="19"/>
      <c r="Q36" s="27"/>
      <c r="R36" s="29"/>
      <c r="S36" s="29"/>
    </row>
    <row r="37" spans="2:19" ht="13.5" customHeight="1" x14ac:dyDescent="0.2">
      <c r="B37" s="9"/>
      <c r="D37" s="5"/>
      <c r="E37" s="20" t="s">
        <v>54</v>
      </c>
      <c r="F37" s="22"/>
      <c r="G37" s="22">
        <v>1795584</v>
      </c>
      <c r="O37" s="11"/>
      <c r="P37" s="19"/>
      <c r="Q37" s="27"/>
      <c r="R37" s="29"/>
      <c r="S37" s="29"/>
    </row>
    <row r="38" spans="2:19" ht="13.5" customHeight="1" x14ac:dyDescent="0.25">
      <c r="B38" s="9"/>
      <c r="D38" s="5"/>
      <c r="E38" s="20" t="s">
        <v>55</v>
      </c>
      <c r="F38" s="22"/>
      <c r="G38" s="22">
        <v>24739732</v>
      </c>
      <c r="H38" s="5"/>
      <c r="J38" s="18" t="s">
        <v>56</v>
      </c>
      <c r="K38" s="22"/>
      <c r="L38" s="22"/>
      <c r="N38" s="18">
        <f>+H15+H19+H33+H40+N18+N23+N26+N30+H44+N33+N36</f>
        <v>6450123310</v>
      </c>
      <c r="O38" s="11"/>
      <c r="P38" s="19"/>
      <c r="Q38" s="27"/>
      <c r="R38" s="29"/>
      <c r="S38" s="29"/>
    </row>
    <row r="39" spans="2:19" ht="13.5" customHeight="1" x14ac:dyDescent="0.25">
      <c r="B39" s="9"/>
      <c r="E39" s="20" t="s">
        <v>57</v>
      </c>
      <c r="F39" s="22"/>
      <c r="G39" s="22">
        <v>14233</v>
      </c>
      <c r="H39" s="18"/>
      <c r="J39" s="30" t="s">
        <v>58</v>
      </c>
      <c r="K39" s="31"/>
      <c r="L39" s="31"/>
      <c r="M39" s="31"/>
      <c r="N39" s="30">
        <v>967165539</v>
      </c>
      <c r="O39" s="11"/>
      <c r="P39" s="19"/>
      <c r="Q39" s="20"/>
      <c r="R39" s="29"/>
      <c r="S39" s="29"/>
    </row>
    <row r="40" spans="2:19" ht="13.5" customHeight="1" x14ac:dyDescent="0.25">
      <c r="B40" s="9"/>
      <c r="C40" s="5"/>
      <c r="D40" s="5"/>
      <c r="E40" s="20" t="s">
        <v>59</v>
      </c>
      <c r="G40" s="22">
        <v>1291375</v>
      </c>
      <c r="H40" s="18">
        <f>SUM(G36:G40)</f>
        <v>54615598</v>
      </c>
      <c r="O40" s="11"/>
      <c r="P40" s="19"/>
      <c r="Q40" s="20"/>
      <c r="R40" s="29"/>
      <c r="S40" s="29"/>
    </row>
    <row r="41" spans="2:19" ht="13.5" customHeight="1" x14ac:dyDescent="0.25">
      <c r="B41" s="9"/>
      <c r="C41" s="5"/>
      <c r="J41" s="30" t="s">
        <v>60</v>
      </c>
      <c r="K41" s="31"/>
      <c r="L41" s="31"/>
      <c r="M41" s="31"/>
      <c r="N41" s="32"/>
      <c r="O41" s="11"/>
      <c r="P41" s="19"/>
      <c r="Q41" s="20"/>
      <c r="R41" s="29"/>
      <c r="S41" s="29"/>
    </row>
    <row r="42" spans="2:19" ht="13.5" customHeight="1" x14ac:dyDescent="0.25">
      <c r="B42" s="9"/>
      <c r="C42" s="5"/>
      <c r="D42" s="18" t="s">
        <v>61</v>
      </c>
      <c r="J42" s="30"/>
      <c r="K42" s="31"/>
      <c r="L42" s="31" t="s">
        <v>62</v>
      </c>
      <c r="M42" s="31">
        <v>200791701</v>
      </c>
      <c r="N42" s="32"/>
      <c r="O42" s="11"/>
      <c r="P42" s="19"/>
      <c r="Q42" s="20"/>
      <c r="R42" s="29"/>
      <c r="S42" s="29"/>
    </row>
    <row r="43" spans="2:19" ht="13.5" customHeight="1" x14ac:dyDescent="0.25">
      <c r="B43" s="9"/>
      <c r="C43" s="5"/>
      <c r="E43" s="22" t="s">
        <v>43</v>
      </c>
      <c r="G43" s="22">
        <v>20979053</v>
      </c>
      <c r="J43" s="33"/>
      <c r="K43" s="31"/>
      <c r="L43" s="31" t="s">
        <v>63</v>
      </c>
      <c r="M43" s="31">
        <v>114194241</v>
      </c>
      <c r="N43" s="30">
        <f>+M42+M43</f>
        <v>314985942</v>
      </c>
      <c r="O43" s="11"/>
      <c r="P43" s="19"/>
      <c r="Q43" s="20"/>
      <c r="R43" s="29"/>
      <c r="S43" s="29"/>
    </row>
    <row r="44" spans="2:19" ht="13.5" customHeight="1" x14ac:dyDescent="0.25">
      <c r="B44" s="9"/>
      <c r="C44" s="5"/>
      <c r="E44" s="22" t="s">
        <v>64</v>
      </c>
      <c r="G44" s="22">
        <v>11295346</v>
      </c>
      <c r="H44" s="18">
        <f>SUM(G43:G44)</f>
        <v>32274399</v>
      </c>
      <c r="J44" s="30" t="s">
        <v>65</v>
      </c>
      <c r="K44" s="31"/>
      <c r="L44" s="31"/>
      <c r="M44" s="31"/>
      <c r="N44" s="30">
        <f>SUM(N38:N43)</f>
        <v>7732274791</v>
      </c>
      <c r="O44" s="11"/>
      <c r="P44" s="19"/>
      <c r="Q44" s="20"/>
      <c r="R44" s="29"/>
      <c r="S44" s="29"/>
    </row>
    <row r="45" spans="2:19" ht="13.5" customHeight="1" x14ac:dyDescent="0.25">
      <c r="B45" s="9"/>
      <c r="C45" s="5"/>
      <c r="J45" s="30"/>
      <c r="K45" s="31"/>
      <c r="L45" s="31"/>
      <c r="M45" s="31"/>
      <c r="N45" s="30"/>
      <c r="O45" s="11"/>
      <c r="P45" s="19"/>
      <c r="Q45" s="20"/>
      <c r="R45" s="29"/>
      <c r="S45" s="29"/>
    </row>
    <row r="46" spans="2:19" ht="13.5" customHeight="1" x14ac:dyDescent="0.25">
      <c r="B46" s="9"/>
      <c r="C46" s="5"/>
      <c r="J46" s="30"/>
      <c r="K46" s="31"/>
      <c r="L46" s="31"/>
      <c r="M46" s="31"/>
      <c r="N46" s="30"/>
      <c r="O46" s="11"/>
      <c r="P46" s="19"/>
      <c r="Q46" s="20"/>
      <c r="R46" s="29"/>
      <c r="S46" s="29"/>
    </row>
    <row r="47" spans="2:19" ht="15.75" x14ac:dyDescent="0.25">
      <c r="B47" s="9"/>
      <c r="C47" s="14" t="s">
        <v>66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6"/>
      <c r="O47" s="11"/>
    </row>
    <row r="48" spans="2:19" ht="8.25" customHeight="1" x14ac:dyDescent="0.25">
      <c r="B48" s="9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11"/>
    </row>
    <row r="49" spans="2:15" ht="15.75" x14ac:dyDescent="0.25">
      <c r="B49" s="9"/>
      <c r="C49" s="17" t="s">
        <v>67</v>
      </c>
      <c r="D49" s="5"/>
      <c r="E49" s="5"/>
      <c r="H49" s="34"/>
      <c r="I49" s="34"/>
      <c r="J49" s="17" t="s">
        <v>68</v>
      </c>
      <c r="N49" s="35"/>
      <c r="O49" s="11"/>
    </row>
    <row r="50" spans="2:15" ht="15.75" x14ac:dyDescent="0.25">
      <c r="B50" s="9"/>
      <c r="C50" s="34"/>
      <c r="D50" s="36" t="s">
        <v>69</v>
      </c>
      <c r="E50" s="5"/>
      <c r="F50" s="5"/>
      <c r="G50" s="22"/>
      <c r="H50" s="34"/>
      <c r="I50" s="34"/>
      <c r="K50" s="36" t="s">
        <v>70</v>
      </c>
      <c r="O50" s="11"/>
    </row>
    <row r="51" spans="2:15" ht="15.75" x14ac:dyDescent="0.25">
      <c r="B51" s="9"/>
      <c r="C51" s="34"/>
      <c r="D51" s="36"/>
      <c r="E51" s="20" t="s">
        <v>71</v>
      </c>
      <c r="F51" s="5"/>
      <c r="G51" s="21">
        <v>961922908</v>
      </c>
      <c r="H51" s="18">
        <f>+G51</f>
        <v>961922908</v>
      </c>
      <c r="I51" s="34"/>
      <c r="K51" s="36"/>
      <c r="L51" s="20" t="s">
        <v>38</v>
      </c>
      <c r="M51" s="21">
        <v>62650048</v>
      </c>
      <c r="O51" s="11"/>
    </row>
    <row r="52" spans="2:15" ht="15.75" x14ac:dyDescent="0.25">
      <c r="B52" s="9"/>
      <c r="C52" s="34"/>
      <c r="D52" s="36"/>
      <c r="G52" s="22"/>
      <c r="I52" s="34"/>
      <c r="L52" s="20" t="s">
        <v>72</v>
      </c>
      <c r="M52" s="21">
        <v>336804563</v>
      </c>
      <c r="O52" s="11"/>
    </row>
    <row r="53" spans="2:15" ht="15.75" x14ac:dyDescent="0.25">
      <c r="B53" s="9"/>
      <c r="C53" s="17" t="s">
        <v>73</v>
      </c>
      <c r="E53" s="20"/>
      <c r="I53" s="34"/>
      <c r="L53" s="20" t="s">
        <v>74</v>
      </c>
      <c r="M53" s="21">
        <v>88087040</v>
      </c>
      <c r="O53" s="11"/>
    </row>
    <row r="54" spans="2:15" ht="15.75" x14ac:dyDescent="0.25">
      <c r="B54" s="9"/>
      <c r="D54" s="36" t="s">
        <v>75</v>
      </c>
      <c r="E54" s="5"/>
      <c r="F54" s="20"/>
      <c r="G54" s="22"/>
      <c r="H54" s="5"/>
      <c r="I54" s="34"/>
      <c r="L54" s="20" t="s">
        <v>76</v>
      </c>
      <c r="M54" s="21">
        <v>6336336</v>
      </c>
      <c r="O54" s="11"/>
    </row>
    <row r="55" spans="2:15" ht="15.75" x14ac:dyDescent="0.25">
      <c r="B55" s="9"/>
      <c r="C55" s="17"/>
      <c r="E55" s="20" t="s">
        <v>77</v>
      </c>
      <c r="F55" s="20"/>
      <c r="G55" s="21">
        <v>27936655</v>
      </c>
      <c r="I55" s="34"/>
      <c r="K55" s="36"/>
      <c r="L55" s="20" t="s">
        <v>78</v>
      </c>
      <c r="M55" s="21">
        <v>52381471</v>
      </c>
      <c r="O55" s="11"/>
    </row>
    <row r="56" spans="2:15" ht="13.5" customHeight="1" x14ac:dyDescent="0.25">
      <c r="B56" s="9"/>
      <c r="C56" s="17"/>
      <c r="E56" s="20" t="s">
        <v>79</v>
      </c>
      <c r="F56" s="20"/>
      <c r="G56" s="21">
        <v>32607923</v>
      </c>
      <c r="I56" s="34"/>
      <c r="K56" s="36"/>
      <c r="L56" s="20" t="s">
        <v>80</v>
      </c>
      <c r="M56" s="21">
        <v>895890685</v>
      </c>
      <c r="O56" s="11"/>
    </row>
    <row r="57" spans="2:15" ht="15.75" x14ac:dyDescent="0.25">
      <c r="B57" s="9"/>
      <c r="C57" s="17"/>
      <c r="E57" s="20" t="s">
        <v>81</v>
      </c>
      <c r="F57" s="5"/>
      <c r="G57" s="21">
        <v>63691889</v>
      </c>
      <c r="I57" s="34"/>
      <c r="K57" s="36"/>
      <c r="L57" s="20" t="s">
        <v>82</v>
      </c>
      <c r="M57" s="21">
        <v>198056503</v>
      </c>
      <c r="O57" s="11"/>
    </row>
    <row r="58" spans="2:15" ht="15" x14ac:dyDescent="0.2">
      <c r="B58" s="9"/>
      <c r="C58" s="23"/>
      <c r="D58" s="36"/>
      <c r="E58" s="20" t="s">
        <v>83</v>
      </c>
      <c r="G58" s="21">
        <v>303642553</v>
      </c>
      <c r="L58" s="20" t="s">
        <v>84</v>
      </c>
      <c r="M58" s="21">
        <v>86038003</v>
      </c>
      <c r="O58" s="11"/>
    </row>
    <row r="59" spans="2:15" ht="15.75" x14ac:dyDescent="0.25">
      <c r="B59" s="9"/>
      <c r="C59" s="23"/>
      <c r="E59" s="22" t="s">
        <v>85</v>
      </c>
      <c r="F59" s="20"/>
      <c r="G59" s="21">
        <v>4003200</v>
      </c>
      <c r="H59" s="18">
        <f>SUM(G55:G59)</f>
        <v>431882220</v>
      </c>
      <c r="J59" s="18"/>
      <c r="K59" s="37"/>
      <c r="L59" s="20" t="s">
        <v>86</v>
      </c>
      <c r="M59" s="21">
        <v>114087331</v>
      </c>
      <c r="O59" s="11"/>
    </row>
    <row r="60" spans="2:15" x14ac:dyDescent="0.2">
      <c r="B60" s="9"/>
      <c r="J60" s="5"/>
      <c r="K60" s="5"/>
      <c r="L60" s="20" t="s">
        <v>87</v>
      </c>
      <c r="M60" s="21">
        <v>29593382</v>
      </c>
      <c r="O60" s="11"/>
    </row>
    <row r="61" spans="2:15" x14ac:dyDescent="0.2">
      <c r="B61" s="9"/>
      <c r="D61" s="20"/>
      <c r="L61" s="20" t="s">
        <v>88</v>
      </c>
      <c r="M61" s="21">
        <v>42263028</v>
      </c>
      <c r="O61" s="11"/>
    </row>
    <row r="62" spans="2:15" ht="15.75" x14ac:dyDescent="0.25">
      <c r="B62" s="9"/>
      <c r="C62" s="17" t="s">
        <v>89</v>
      </c>
      <c r="E62" s="20"/>
      <c r="F62" s="20"/>
      <c r="G62" s="22"/>
      <c r="L62" s="20" t="s">
        <v>90</v>
      </c>
      <c r="M62" s="21">
        <v>10510400</v>
      </c>
      <c r="O62" s="11"/>
    </row>
    <row r="63" spans="2:15" ht="15.75" x14ac:dyDescent="0.25">
      <c r="B63" s="9"/>
      <c r="C63" s="17"/>
      <c r="E63" s="22" t="s">
        <v>91</v>
      </c>
      <c r="F63" s="20"/>
      <c r="G63" s="21">
        <v>383771620</v>
      </c>
      <c r="L63" s="20" t="s">
        <v>92</v>
      </c>
      <c r="M63" s="21">
        <v>3876182</v>
      </c>
      <c r="O63" s="11"/>
    </row>
    <row r="64" spans="2:15" ht="15.75" x14ac:dyDescent="0.25">
      <c r="B64" s="9"/>
      <c r="C64" s="23"/>
      <c r="D64" s="23"/>
      <c r="E64" s="22" t="s">
        <v>93</v>
      </c>
      <c r="F64" s="20"/>
      <c r="G64" s="21">
        <v>158392549</v>
      </c>
      <c r="L64" s="20" t="s">
        <v>94</v>
      </c>
      <c r="M64" s="21">
        <v>11636353</v>
      </c>
      <c r="N64" s="18">
        <f>SUM(M51:M64)</f>
        <v>1938211325</v>
      </c>
      <c r="O64" s="11"/>
    </row>
    <row r="65" spans="2:18" ht="15.75" x14ac:dyDescent="0.25">
      <c r="B65" s="9"/>
      <c r="C65" s="23"/>
      <c r="E65" s="22" t="s">
        <v>95</v>
      </c>
      <c r="F65" s="20"/>
      <c r="G65" s="21">
        <v>27383700</v>
      </c>
      <c r="H65" s="18">
        <f>SUM(G63:G65)</f>
        <v>569547869</v>
      </c>
      <c r="L65" s="20"/>
      <c r="M65" s="21"/>
      <c r="N65" s="18"/>
      <c r="O65" s="11"/>
    </row>
    <row r="66" spans="2:18" x14ac:dyDescent="0.2">
      <c r="B66" s="9"/>
      <c r="C66" s="5"/>
      <c r="D66" s="5"/>
      <c r="E66" s="5"/>
      <c r="F66" s="5"/>
      <c r="G66" s="5"/>
      <c r="H66" s="5"/>
      <c r="K66" s="36" t="s">
        <v>96</v>
      </c>
      <c r="L66" s="20"/>
      <c r="O66" s="11"/>
    </row>
    <row r="67" spans="2:18" x14ac:dyDescent="0.2">
      <c r="B67" s="9"/>
      <c r="C67" s="5"/>
      <c r="D67" s="5"/>
      <c r="E67" s="5"/>
      <c r="F67" s="5"/>
      <c r="G67" s="5"/>
      <c r="H67" s="5"/>
      <c r="L67" s="20" t="s">
        <v>97</v>
      </c>
      <c r="M67" s="21">
        <v>280251</v>
      </c>
      <c r="O67" s="11"/>
    </row>
    <row r="68" spans="2:18" ht="15.75" x14ac:dyDescent="0.25">
      <c r="B68" s="9"/>
      <c r="C68" s="23"/>
      <c r="D68" s="5"/>
      <c r="E68" s="5"/>
      <c r="F68" s="5"/>
      <c r="G68" s="5"/>
      <c r="H68" s="5"/>
      <c r="K68" s="37"/>
      <c r="L68" s="20" t="s">
        <v>98</v>
      </c>
      <c r="M68" s="21">
        <v>87999852</v>
      </c>
      <c r="N68" s="18"/>
      <c r="O68" s="11"/>
    </row>
    <row r="69" spans="2:18" ht="15.75" x14ac:dyDescent="0.25">
      <c r="B69" s="9"/>
      <c r="C69" s="17" t="s">
        <v>99</v>
      </c>
      <c r="E69" s="20"/>
      <c r="F69" s="20"/>
      <c r="G69" s="22"/>
      <c r="H69" s="5"/>
      <c r="K69" s="37"/>
      <c r="L69" s="20" t="s">
        <v>39</v>
      </c>
      <c r="M69" s="21">
        <v>316515418</v>
      </c>
      <c r="N69" s="18"/>
      <c r="O69" s="11"/>
    </row>
    <row r="70" spans="2:18" ht="15.75" x14ac:dyDescent="0.25">
      <c r="B70" s="9"/>
      <c r="C70" s="23"/>
      <c r="D70" s="23"/>
      <c r="E70" s="22" t="s">
        <v>99</v>
      </c>
      <c r="F70" s="20"/>
      <c r="G70" s="21">
        <v>3672442</v>
      </c>
      <c r="H70" s="18">
        <f>+G70</f>
        <v>3672442</v>
      </c>
      <c r="K70" s="37"/>
      <c r="L70" s="20" t="s">
        <v>100</v>
      </c>
      <c r="M70" s="21">
        <v>464615727</v>
      </c>
      <c r="O70" s="11"/>
    </row>
    <row r="71" spans="2:18" x14ac:dyDescent="0.2">
      <c r="B71" s="9"/>
      <c r="C71" s="5"/>
      <c r="D71" s="5"/>
      <c r="E71" s="5"/>
      <c r="F71" s="5"/>
      <c r="G71" s="5"/>
      <c r="H71" s="5"/>
      <c r="K71" s="37"/>
      <c r="L71" s="20" t="s">
        <v>101</v>
      </c>
      <c r="M71" s="21">
        <v>153615273</v>
      </c>
      <c r="O71" s="11"/>
    </row>
    <row r="72" spans="2:18" ht="15.75" x14ac:dyDescent="0.25">
      <c r="B72" s="9"/>
      <c r="L72" s="20" t="s">
        <v>102</v>
      </c>
      <c r="M72" s="21">
        <v>4014376</v>
      </c>
      <c r="N72" s="18">
        <f>SUM(M67:M72)</f>
        <v>1027040897</v>
      </c>
      <c r="O72" s="11"/>
    </row>
    <row r="73" spans="2:18" ht="15.75" x14ac:dyDescent="0.25">
      <c r="B73" s="9"/>
      <c r="C73" s="18" t="s">
        <v>103</v>
      </c>
      <c r="D73" s="37"/>
      <c r="E73" s="22"/>
      <c r="J73" s="18" t="s">
        <v>104</v>
      </c>
      <c r="N73" s="18">
        <f>+H51+H59+H65+H70+H75+H79+N64+N72</f>
        <v>5769457355</v>
      </c>
      <c r="O73" s="11"/>
      <c r="Q73" s="35"/>
    </row>
    <row r="74" spans="2:18" ht="15.75" x14ac:dyDescent="0.25">
      <c r="B74" s="9"/>
      <c r="E74" s="22" t="s">
        <v>103</v>
      </c>
      <c r="F74" s="20"/>
      <c r="G74" s="21">
        <v>147757074</v>
      </c>
      <c r="H74" s="5"/>
      <c r="J74" s="30" t="s">
        <v>58</v>
      </c>
      <c r="K74" s="38"/>
      <c r="L74" s="38"/>
      <c r="M74" s="38"/>
      <c r="N74" s="39">
        <v>1261450866</v>
      </c>
      <c r="O74" s="11"/>
      <c r="Q74" s="40"/>
    </row>
    <row r="75" spans="2:18" ht="15.75" x14ac:dyDescent="0.25">
      <c r="B75" s="9"/>
      <c r="E75" s="22" t="s">
        <v>105</v>
      </c>
      <c r="F75" s="20"/>
      <c r="G75" s="21">
        <v>443127785</v>
      </c>
      <c r="H75" s="18">
        <f>SUM(G74:G75)</f>
        <v>590884859</v>
      </c>
      <c r="J75" s="30" t="s">
        <v>106</v>
      </c>
      <c r="K75" s="41"/>
      <c r="L75" s="41"/>
      <c r="M75" s="4"/>
      <c r="N75" s="4"/>
      <c r="O75" s="11"/>
      <c r="Q75" s="40"/>
      <c r="R75" s="35"/>
    </row>
    <row r="76" spans="2:18" ht="15.75" x14ac:dyDescent="0.25">
      <c r="B76" s="9"/>
      <c r="C76" s="5"/>
      <c r="D76" s="5"/>
      <c r="E76" s="5"/>
      <c r="F76" s="5"/>
      <c r="G76" s="5"/>
      <c r="H76" s="5"/>
      <c r="J76" s="30"/>
      <c r="K76" s="41"/>
      <c r="L76" s="31" t="s">
        <v>62</v>
      </c>
      <c r="M76" s="31">
        <v>532294632</v>
      </c>
      <c r="N76" s="32"/>
      <c r="O76" s="11"/>
      <c r="Q76" s="27"/>
      <c r="R76" s="35"/>
    </row>
    <row r="77" spans="2:18" ht="15.75" x14ac:dyDescent="0.25">
      <c r="B77" s="9"/>
      <c r="C77" s="18" t="s">
        <v>107</v>
      </c>
      <c r="J77" s="30"/>
      <c r="K77" s="41"/>
      <c r="L77" s="31" t="s">
        <v>63</v>
      </c>
      <c r="M77" s="31">
        <v>169071938</v>
      </c>
      <c r="N77" s="30">
        <f>+M76+M77</f>
        <v>701366570</v>
      </c>
      <c r="O77" s="11"/>
      <c r="Q77" s="40"/>
      <c r="R77" s="35"/>
    </row>
    <row r="78" spans="2:18" x14ac:dyDescent="0.2">
      <c r="B78" s="9"/>
      <c r="E78" s="22" t="s">
        <v>108</v>
      </c>
      <c r="F78" s="20"/>
      <c r="G78" s="22">
        <v>226082001</v>
      </c>
      <c r="J78" s="5"/>
      <c r="K78" s="5"/>
      <c r="L78" s="5"/>
      <c r="M78" s="5"/>
      <c r="N78" s="5"/>
      <c r="O78" s="11"/>
      <c r="P78" s="42"/>
    </row>
    <row r="79" spans="2:18" ht="15.75" x14ac:dyDescent="0.25">
      <c r="B79" s="9"/>
      <c r="D79" s="36"/>
      <c r="E79" s="22" t="s">
        <v>109</v>
      </c>
      <c r="F79" s="20"/>
      <c r="G79" s="43">
        <v>20212834</v>
      </c>
      <c r="H79" s="18">
        <f>SUM(G78:G79)</f>
        <v>246294835</v>
      </c>
      <c r="J79" s="18" t="s">
        <v>110</v>
      </c>
      <c r="K79" s="44"/>
      <c r="N79" s="18">
        <f>SUM(N73:N77)</f>
        <v>7732274791</v>
      </c>
      <c r="O79" s="11"/>
      <c r="P79" s="42"/>
      <c r="Q79" s="35"/>
    </row>
    <row r="80" spans="2:18" ht="15" x14ac:dyDescent="0.2">
      <c r="B80" s="9"/>
      <c r="C80" s="23"/>
      <c r="D80" s="36"/>
      <c r="E80" s="20"/>
      <c r="G80" s="22"/>
      <c r="H80" s="5"/>
      <c r="J80" s="5"/>
      <c r="K80" s="5"/>
      <c r="L80" s="5"/>
      <c r="M80" s="5"/>
      <c r="N80" s="5"/>
      <c r="O80" s="11"/>
      <c r="P80" s="42"/>
      <c r="Q80" s="40"/>
    </row>
    <row r="81" spans="2:19" ht="15.75" x14ac:dyDescent="0.25">
      <c r="B81" s="45"/>
      <c r="D81" s="36"/>
      <c r="E81" s="5"/>
      <c r="G81" s="22"/>
      <c r="H81" s="18"/>
      <c r="J81" s="18"/>
      <c r="K81" s="44"/>
      <c r="L81" s="44"/>
      <c r="M81" s="44"/>
      <c r="N81" s="18"/>
      <c r="O81" s="46"/>
      <c r="Q81" s="28"/>
      <c r="S81" s="5"/>
    </row>
    <row r="82" spans="2:19" ht="15.75" x14ac:dyDescent="0.25">
      <c r="B82" s="45"/>
      <c r="D82" s="36"/>
      <c r="E82" s="5"/>
      <c r="G82" s="22"/>
      <c r="H82" s="18"/>
      <c r="J82" s="18"/>
      <c r="K82" s="44"/>
      <c r="L82" s="44"/>
      <c r="M82"/>
      <c r="N82" s="18"/>
      <c r="O82" s="46"/>
      <c r="Q82" s="28"/>
      <c r="S82" s="5"/>
    </row>
    <row r="83" spans="2:19" ht="15.75" x14ac:dyDescent="0.25">
      <c r="B83" s="45"/>
      <c r="D83" s="36"/>
      <c r="E83" s="5"/>
      <c r="G83" s="22"/>
      <c r="H83" s="18"/>
      <c r="J83" s="18"/>
      <c r="K83" s="44"/>
      <c r="L83" s="44"/>
      <c r="M83" s="44"/>
      <c r="N83" s="18"/>
      <c r="O83" s="46"/>
      <c r="Q83" s="28"/>
      <c r="S83" s="5"/>
    </row>
    <row r="84" spans="2:19" ht="15.75" x14ac:dyDescent="0.25">
      <c r="B84" s="45"/>
      <c r="D84" s="36"/>
      <c r="E84" s="5"/>
      <c r="G84" s="22"/>
      <c r="H84" s="18"/>
      <c r="J84" s="18"/>
      <c r="K84" s="44"/>
      <c r="L84" s="44"/>
      <c r="M84" s="44"/>
      <c r="N84" s="18"/>
      <c r="O84" s="46"/>
      <c r="Q84" s="28"/>
      <c r="S84" s="5"/>
    </row>
    <row r="85" spans="2:19" ht="15.75" x14ac:dyDescent="0.25">
      <c r="B85" s="45"/>
      <c r="D85" s="36"/>
      <c r="E85" s="5"/>
      <c r="G85" s="22"/>
      <c r="H85" s="18"/>
      <c r="J85" s="18"/>
      <c r="K85" s="44"/>
      <c r="L85" s="44"/>
      <c r="M85" s="44"/>
      <c r="N85" s="18"/>
      <c r="O85" s="46"/>
      <c r="Q85" s="28"/>
      <c r="S85" s="5"/>
    </row>
    <row r="86" spans="2:19" ht="15.75" x14ac:dyDescent="0.25">
      <c r="B86" s="45"/>
      <c r="D86" s="36"/>
      <c r="E86" s="5"/>
      <c r="G86" s="22"/>
      <c r="H86" s="18"/>
      <c r="J86" s="18"/>
      <c r="K86" s="44"/>
      <c r="L86" s="44"/>
      <c r="M86" s="44"/>
      <c r="N86" s="18"/>
      <c r="O86" s="46"/>
      <c r="Q86" s="28"/>
      <c r="S86" s="5"/>
    </row>
    <row r="87" spans="2:19" ht="16.5" thickBot="1" x14ac:dyDescent="0.3">
      <c r="B87" s="47"/>
      <c r="C87" s="48"/>
      <c r="D87" s="49"/>
      <c r="E87" s="50"/>
      <c r="F87" s="48"/>
      <c r="G87" s="51"/>
      <c r="H87" s="52"/>
      <c r="I87" s="53"/>
      <c r="J87" s="52"/>
      <c r="K87" s="54"/>
      <c r="L87" s="54"/>
      <c r="M87" s="54"/>
      <c r="N87" s="52"/>
      <c r="O87" s="55"/>
      <c r="Q87" s="28"/>
      <c r="S87" s="5"/>
    </row>
  </sheetData>
  <mergeCells count="7">
    <mergeCell ref="C47:N47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SEP 26</vt:lpstr>
      <vt:lpstr>'CORTE SEP 26'!Área_de_impresión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2026-10-14T16:12:45Z</cp:lastPrinted>
  <dcterms:created xsi:type="dcterms:W3CDTF">2026-10-14T15:59:45Z</dcterms:created>
  <dcterms:modified xsi:type="dcterms:W3CDTF">2026-10-14T16:14:26Z</dcterms:modified>
</cp:coreProperties>
</file>